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_USAID\AR Phase II\_Program level\FtF for Irmgard\WA\"/>
    </mc:Choice>
  </mc:AlternateContent>
  <bookViews>
    <workbookView xWindow="120" yWindow="180" windowWidth="24920" windowHeight="11760"/>
  </bookViews>
  <sheets>
    <sheet name="Sheet1" sheetId="1" r:id="rId1"/>
    <sheet name="Sheet2" sheetId="2" r:id="rId2"/>
    <sheet name="Sheet3" sheetId="3" r:id="rId3"/>
  </sheets>
  <calcPr calcId="171027"/>
</workbook>
</file>

<file path=xl/calcChain.xml><?xml version="1.0" encoding="utf-8"?>
<calcChain xmlns="http://schemas.openxmlformats.org/spreadsheetml/2006/main">
  <c r="S14" i="1" l="1"/>
  <c r="R14" i="1"/>
  <c r="Q14" i="1"/>
  <c r="N14" i="1"/>
  <c r="K14" i="1"/>
  <c r="H14" i="1"/>
  <c r="E14" i="1"/>
  <c r="E9" i="1"/>
  <c r="E11" i="1"/>
  <c r="E12" i="1"/>
  <c r="E13" i="1"/>
  <c r="E15" i="1"/>
  <c r="E16" i="1"/>
  <c r="E17" i="1"/>
  <c r="E18" i="1"/>
  <c r="E19" i="1"/>
  <c r="E20" i="1"/>
  <c r="E21" i="1"/>
  <c r="H9" i="1"/>
  <c r="H11" i="1"/>
  <c r="H12" i="1"/>
  <c r="H13" i="1"/>
  <c r="H15" i="1"/>
  <c r="H16" i="1"/>
  <c r="H17" i="1"/>
  <c r="H18" i="1"/>
  <c r="H19" i="1"/>
  <c r="H20" i="1"/>
  <c r="H21" i="1"/>
  <c r="T14" i="1" l="1"/>
  <c r="S9" i="1"/>
  <c r="S11" i="1"/>
  <c r="S12" i="1"/>
  <c r="S13" i="1"/>
  <c r="S15" i="1"/>
  <c r="S16" i="1"/>
  <c r="S17" i="1"/>
  <c r="S19" i="1"/>
  <c r="S20" i="1"/>
  <c r="S21" i="1"/>
  <c r="R9" i="1"/>
  <c r="R11" i="1"/>
  <c r="R12" i="1"/>
  <c r="R13" i="1"/>
  <c r="R15" i="1"/>
  <c r="R16" i="1"/>
  <c r="R17" i="1"/>
  <c r="R19" i="1"/>
  <c r="R20" i="1"/>
  <c r="R21" i="1"/>
  <c r="K9" i="1"/>
  <c r="K11" i="1"/>
  <c r="K12" i="1"/>
  <c r="K13" i="1"/>
  <c r="K15" i="1"/>
  <c r="K16" i="1"/>
  <c r="K17" i="1"/>
  <c r="T11" i="1" l="1"/>
  <c r="T9" i="1"/>
  <c r="T19" i="1"/>
  <c r="T20" i="1"/>
  <c r="T21" i="1"/>
  <c r="Q21" i="1"/>
  <c r="Q20" i="1"/>
  <c r="Q19" i="1"/>
  <c r="Q17" i="1"/>
  <c r="Q9" i="1"/>
  <c r="N9" i="1"/>
  <c r="T12" i="1"/>
  <c r="T13" i="1"/>
  <c r="T15" i="1"/>
  <c r="T16" i="1"/>
  <c r="T17" i="1"/>
  <c r="Q16" i="1"/>
  <c r="Q11" i="1"/>
  <c r="Q15" i="1"/>
  <c r="Q12" i="1"/>
  <c r="Q13" i="1"/>
  <c r="N11" i="1"/>
  <c r="N12" i="1"/>
  <c r="N13" i="1"/>
  <c r="N15" i="1"/>
  <c r="N16" i="1"/>
  <c r="N17" i="1"/>
</calcChain>
</file>

<file path=xl/sharedStrings.xml><?xml version="1.0" encoding="utf-8"?>
<sst xmlns="http://schemas.openxmlformats.org/spreadsheetml/2006/main" count="79" uniqueCount="61">
  <si>
    <t>Cummulative</t>
  </si>
  <si>
    <t>Indicator</t>
  </si>
  <si>
    <t>Target</t>
  </si>
  <si>
    <t>Actual</t>
  </si>
  <si>
    <t>% Completed</t>
  </si>
  <si>
    <t>Primary Outcome(s)</t>
  </si>
  <si>
    <t>Intermediate outcome(s)</t>
  </si>
  <si>
    <t>Output(s)</t>
  </si>
  <si>
    <t>EG.3.2-1: (4.5.2-7) Number of individuals who have received USG-supported short-term agricultural sector productivity or food security training (RAA) (WOG)</t>
  </si>
  <si>
    <t>EG.3.2-4: (4.5.2-11) Number of for-profit private enterprises, producers’ organizations, water users’ associations, women's groups, trade and business associations, and community-based organizations (CBOs) receiving USG food security- related organizational development assistance (RAA) (WOG)</t>
  </si>
  <si>
    <t>EG.3.2-17: (4.5.2-5) Number of farmers and others who have applied improved technologies or management practices with USG assistance (RAA) (WOG)</t>
  </si>
  <si>
    <t>EG.3.2-18: (4.5.2-2) Number of ha of land under improved technologies or management practices with USG assistance (RAA) (WOG)</t>
  </si>
  <si>
    <t>Project Name: Sustainable Intensification of Key Farming Systems in the Sudano-Sahelian Zone of West Africa</t>
  </si>
  <si>
    <t xml:space="preserve">Project Manager: Hoeschle-Zeledon, Irmgard 
</t>
  </si>
  <si>
    <t>Total Budget ($): 15,563,391.82</t>
  </si>
  <si>
    <t xml:space="preserve">% Spent: PROMIS: 100.78 , Annual Report: </t>
  </si>
  <si>
    <t>Time:88.43</t>
  </si>
  <si>
    <t>4.5.2(2): Number of hectares under improved technologies o r management practices as a result of USG assistance (RIA) (WOG)</t>
  </si>
  <si>
    <t>4.5.2(12): Number of public-private partnerships formed as a result of FTF assistance (S)</t>
  </si>
  <si>
    <t>4.5.2(27): Number of members of producer organizations and
CBOs receiving USG assistance (S)</t>
  </si>
  <si>
    <t>Comments-2015</t>
  </si>
  <si>
    <t>Comments-2016</t>
  </si>
  <si>
    <t>The land area under improved technologies and management practices increased during the reporting period because more farmers who are directly involved with the project (participating farmers) and those who are not directly involved (non-participating farmers) used one or more of the technologies disseminated by the project on  their fields.  For example, a preliminary study in Ghana showed that more than 90% of the participating farmers and 60% of the non-participating farmers used more than one of the technologies on their own farms. The positive deviation could also be associated with more women applying the improved technologies and management practices on their own land. For example, a study in Ghana showed that in the intervention communities in the Upper East Region where women are not allowed to own land, women groups mentioned that their husbands and relatives released farming land to them after joining community-based research for development platforms promoted by the Africa RISING project.</t>
  </si>
  <si>
    <t>The number of farmers applying the improved technologies or management practices promoted by the project increased because the communal farming system allowed more non-participating farmers to observe and apply the improved technologies and management practices on their fields. The positive deviation could also be associated with more women applying the improved technologies and management practices on land released to them by husbands and relatives as was the case in Ghana.</t>
  </si>
  <si>
    <t>The achievement was almost double the 2015 target. This may be partly due to the high number short-term training organized by the project in both countries for the cereal, vegetable, legume and livestock value-chain actors, including both participating and non-participating farmers. The short-term training included: aflatoxin awareness campaigns and feed formulation in Ghana; and financial management, water and land management, vegetable production and propagation and grafting in Mali.</t>
  </si>
  <si>
    <t>The number was slightly below the 2015 target. This may be partly due to implementation of most of the activities around two technology parks in Mali. The adoption of technology park approached helped to integrate the activities in Mali, but reduced the number of potential producer organizations, women’s group and water users’ association that could be reached.</t>
  </si>
  <si>
    <t>The high positive deviation could be attributed to the establishment of for additional district level research-for-development plat forms in Ghana, and additional number of public-private partnership formed as a result of the aflatoxin sensitization and awareness campaigns in both countries.</t>
  </si>
  <si>
    <t>The positive deviation could be partly due to the increasing number of participating farmers, especially women in some intervention communities in Ghana and Mali.</t>
  </si>
  <si>
    <t>4.5.2(42): (4.5.2-28) Number of private enterprises (for profit), producers organizations, water users associations, women's groups, trade and business associations, and CBOs that applied improved technologies or management practicies as a result of USG assistance (RIA) (WOG)</t>
  </si>
  <si>
    <t>The number was slightly below the 2015 target. This may be partly due to implementation of most of the activities around two technology parks in Mali. The adoption of technology park approached helped to integrate the activities in Mali, but reduced the number of potential producer organizations, women’s group and water users’ association that could be reached. Plans are under way to increase the number of technology parks in Mali.</t>
  </si>
  <si>
    <t>4.5.2(39): Number of technologies or management practices in one of the following phases of development: (Phase I/II/III) (S)</t>
  </si>
  <si>
    <t>Phase 1 Number of new technologies or management practices under research as a result of USG assistance</t>
  </si>
  <si>
    <t>Phase 2 Number of new technologies or management practices under field testing as a result of USG assistance</t>
  </si>
  <si>
    <t>Phase 3 Number of new technologies or management practices made available for transfer as a result of USG assistance</t>
  </si>
  <si>
    <t>Phase I. Additional new technologies (e.g., lines of sorghum, soybean and groundnut) and practices were researched in both Ghana and Mali.</t>
  </si>
  <si>
    <t>Phase II. The positive deviation is attributed to additional number of technologies made available for dissemination in both countries. For example, two tons of Aflasafe products (one ton each of Aflasafe GH01 and GH02) were produced by IITA Aflasafe Manufacturing Plant, for large-scale field efficacy trials in Ghana.</t>
  </si>
  <si>
    <t>Phase III. The number was slightly below the 2015 target. This may be partly due to implementation of most of the activities around two technology parks in Mali. The adoption of technology park approached helped to integrate the activities in Mali, but reduced the number of potential producer organizations, women’s group and water users’ association that could be reached. Plans are under way to increase the number of technology parks in Mali.</t>
  </si>
  <si>
    <t xml:space="preserve">The number of producers were reduced because few intervention communities were reduced.  </t>
  </si>
  <si>
    <t xml:space="preserve">Number of CBOs and women’s group were increased. </t>
  </si>
  <si>
    <t>There were some increase in public-private partnership for agricultural production.</t>
  </si>
  <si>
    <t>More new technologies were evaluated in 2016.</t>
  </si>
  <si>
    <t xml:space="preserve">The number of farmers who applied new technologies have reduced due to reduction of some intervention communities in 2016. </t>
  </si>
  <si>
    <t>Number of hectares under improved technologies have reduced due to reduction of some intervention communities and number of farmers within the communities.</t>
  </si>
  <si>
    <t xml:space="preserve">There were some increase in private enterprises. </t>
  </si>
  <si>
    <t>Comments-2014</t>
  </si>
  <si>
    <t xml:space="preserve">Some partners exceeded their targets </t>
  </si>
  <si>
    <t>Some partners were unable to provide their expected values</t>
  </si>
  <si>
    <t xml:space="preserve">Activities ongoing </t>
  </si>
  <si>
    <t xml:space="preserve"> Some partners exceeded their targets </t>
  </si>
  <si>
    <t>Activities ongoing. One of the partners has not yet reached its expected values</t>
  </si>
  <si>
    <t>One of the partner was unable to provide its expected values.</t>
  </si>
  <si>
    <t>Comments-2013</t>
  </si>
  <si>
    <t>The planned activity did not take place in the first year. Most of the implementing partners were not able to roll out plan interventions due to undue delay of rainfall in the second year. There was also a decrease access to improved farm inputs. Again, some of the farmers are now getting use to the improved technologies introduced and are likely to put these technologies under cultivativation in the third year to increase farm size under improved technology</t>
  </si>
  <si>
    <t>Targets were conservatively set because not all implementing partners had provided their targets, thus we had to estimate. Also, due to sustain interest in the project, all old beneficiaries continue to work with the project. Interest in new beneficiaries were more than expected. There was also increase access to new technologies. The aggressive training appraoch of the program also contributed to higher technology transfer and practice which also contributed to exceeding the target</t>
  </si>
  <si>
    <t>This target was set based on secondary data due to lack of primary data from partners to properly estimate the number of individuals to be reached. Also, the delay in rainfall contributed to limited short term support for beneficiaries.</t>
  </si>
  <si>
    <t xml:space="preserve">Targets from were not available in all geographic areas in the first year. Numbers now include all achievements.   Also, private sector firms and producer organisations seem to be showing sustainable interest and  buying into the project  activities   more than expected.                   </t>
  </si>
  <si>
    <t>Opportunities for PPP formations were not fully clear when setting targets.</t>
  </si>
  <si>
    <t>Numbers of existing producer organizations and CBOs were not exactly known when providing targets. Targest were established based on secondary data due lack of primary data to inform targets.</t>
  </si>
  <si>
    <t xml:space="preserve">The targets provided were best estimates but we were lacking detailed information from some partners. Also, producer organisations have bought into the project  activities   more than expected.                   </t>
  </si>
  <si>
    <t>Targets were best estimates, and did not include all geographic areas where work eventually took place.</t>
  </si>
  <si>
    <r>
      <rPr>
        <b/>
        <sz val="11"/>
        <color rgb="FFFF0000"/>
        <rFont val="Times New Roman"/>
        <family val="1"/>
      </rPr>
      <t xml:space="preserve">Data As of January 2012 </t>
    </r>
    <r>
      <rPr>
        <b/>
        <sz val="11"/>
        <color theme="1"/>
        <rFont val="Times New Roman"/>
        <family val="1"/>
      </rPr>
      <t>-December 2016.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</si>
</sst>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color theme="1"/>
      <name val="Times New Roman"/>
      <family val="1"/>
    </font>
    <font>
      <sz val="10"/>
      <name val="Arial"/>
      <family val="2"/>
    </font>
    <font>
      <sz val="10"/>
      <color theme="1"/>
      <name val="Times New Roman"/>
      <family val="1"/>
    </font>
    <font>
      <b/>
      <sz val="11"/>
      <color theme="1"/>
      <name val="Times New Roman"/>
      <family val="1"/>
    </font>
    <font>
      <b/>
      <sz val="11"/>
      <color rgb="FFFF0000"/>
      <name val="Times New Roman"/>
      <family val="1"/>
    </font>
    <font>
      <b/>
      <sz val="11"/>
      <color rgb="FF000000"/>
      <name val="Times New Roman"/>
      <family val="1"/>
    </font>
    <font>
      <sz val="11"/>
      <name val="Times New Roman"/>
      <family val="1"/>
    </font>
    <font>
      <sz val="11"/>
      <color rgb="FF000000"/>
      <name val="Times New Roman"/>
      <family val="1"/>
    </font>
  </fonts>
  <fills count="3">
    <fill>
      <patternFill patternType="none"/>
    </fill>
    <fill>
      <patternFill patternType="gray125"/>
    </fill>
    <fill>
      <patternFill patternType="solid">
        <fgColor theme="2" tint="-9.9978637043366805E-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style="thin">
        <color indexed="9"/>
      </bottom>
      <diagonal/>
    </border>
  </borders>
  <cellStyleXfs count="2">
    <xf numFmtId="0" fontId="0" fillId="0" borderId="0"/>
    <xf numFmtId="0" fontId="2" fillId="0" borderId="0"/>
  </cellStyleXfs>
  <cellXfs count="63">
    <xf numFmtId="0" fontId="0" fillId="0" borderId="0" xfId="0"/>
    <xf numFmtId="9" fontId="0" fillId="0" borderId="0" xfId="0" applyNumberFormat="1"/>
    <xf numFmtId="0" fontId="1" fillId="0" borderId="0" xfId="0" applyFont="1"/>
    <xf numFmtId="9" fontId="1" fillId="0" borderId="0" xfId="0" applyNumberFormat="1" applyFont="1"/>
    <xf numFmtId="0" fontId="0" fillId="0" borderId="0" xfId="0" applyFont="1" applyFill="1"/>
    <xf numFmtId="0" fontId="1" fillId="0" borderId="0" xfId="0" applyFont="1" applyFill="1" applyAlignment="1">
      <alignment vertical="center"/>
    </xf>
    <xf numFmtId="0" fontId="3" fillId="0" borderId="0" xfId="0" applyFont="1" applyFill="1" applyAlignment="1">
      <alignment vertical="center"/>
    </xf>
    <xf numFmtId="0" fontId="1" fillId="0" borderId="0" xfId="0" applyFont="1" applyAlignment="1">
      <alignment horizontal="left" vertical="center"/>
    </xf>
    <xf numFmtId="0" fontId="0" fillId="0" borderId="0" xfId="0" applyAlignment="1">
      <alignment horizontal="left" vertical="center"/>
    </xf>
    <xf numFmtId="0" fontId="1" fillId="0" borderId="3" xfId="0" applyFont="1" applyFill="1" applyBorder="1" applyAlignment="1">
      <alignment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vertical="top"/>
    </xf>
    <xf numFmtId="9" fontId="4" fillId="0" borderId="1" xfId="0" applyNumberFormat="1" applyFont="1" applyBorder="1" applyAlignment="1">
      <alignment vertical="top"/>
    </xf>
    <xf numFmtId="0" fontId="4" fillId="0" borderId="1" xfId="0" applyFont="1" applyBorder="1" applyAlignment="1">
      <alignment horizontal="left" vertic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6" fillId="0" borderId="3" xfId="0" applyFont="1" applyBorder="1" applyAlignment="1">
      <alignment horizontal="left" vertical="top"/>
    </xf>
    <xf numFmtId="0" fontId="6" fillId="0" borderId="0" xfId="0" applyFont="1" applyBorder="1" applyAlignment="1">
      <alignment horizontal="left" vertical="center"/>
    </xf>
    <xf numFmtId="0" fontId="6" fillId="0" borderId="0" xfId="0" applyFont="1" applyBorder="1" applyAlignment="1">
      <alignment horizontal="left" vertical="top"/>
    </xf>
    <xf numFmtId="0" fontId="6" fillId="0" borderId="1" xfId="0" applyFont="1" applyBorder="1" applyAlignment="1">
      <alignment horizontal="left" vertical="top"/>
    </xf>
    <xf numFmtId="10" fontId="4" fillId="2" borderId="3" xfId="0" applyNumberFormat="1" applyFont="1" applyFill="1" applyBorder="1" applyAlignment="1">
      <alignment horizontal="center" vertical="center"/>
    </xf>
    <xf numFmtId="1" fontId="4" fillId="2" borderId="3" xfId="0" applyNumberFormat="1" applyFont="1" applyFill="1" applyBorder="1" applyAlignment="1">
      <alignment horizontal="center" vertical="center"/>
    </xf>
    <xf numFmtId="17" fontId="4" fillId="2" borderId="3" xfId="0" applyNumberFormat="1"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9" fontId="4" fillId="2" borderId="3"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 fillId="0" borderId="3" xfId="0" applyFont="1" applyFill="1" applyBorder="1" applyAlignment="1">
      <alignment horizontal="center" vertical="center"/>
    </xf>
    <xf numFmtId="9" fontId="1" fillId="0" borderId="3" xfId="0" applyNumberFormat="1" applyFont="1" applyFill="1" applyBorder="1" applyAlignment="1">
      <alignment horizontal="center" vertical="center"/>
    </xf>
    <xf numFmtId="1" fontId="1" fillId="0" borderId="3" xfId="0" applyNumberFormat="1" applyFont="1" applyFill="1" applyBorder="1" applyAlignment="1">
      <alignment horizontal="center" vertical="center"/>
    </xf>
    <xf numFmtId="0" fontId="1" fillId="0" borderId="3" xfId="0" applyFont="1" applyFill="1" applyBorder="1" applyAlignment="1">
      <alignment horizontal="left" vertical="center"/>
    </xf>
    <xf numFmtId="0" fontId="1" fillId="0" borderId="3" xfId="0" applyFont="1" applyFill="1" applyBorder="1" applyAlignment="1">
      <alignment vertical="center" wrapText="1"/>
    </xf>
    <xf numFmtId="1" fontId="1" fillId="0" borderId="3" xfId="0" applyNumberFormat="1" applyFont="1" applyFill="1" applyBorder="1" applyAlignment="1">
      <alignment horizontal="right" vertical="center" wrapText="1"/>
    </xf>
    <xf numFmtId="2" fontId="1" fillId="0" borderId="3" xfId="0" applyNumberFormat="1" applyFont="1" applyFill="1" applyBorder="1" applyAlignment="1">
      <alignment horizontal="right" vertical="center" wrapText="1"/>
    </xf>
    <xf numFmtId="0" fontId="1" fillId="0" borderId="9" xfId="0" applyFont="1" applyFill="1" applyBorder="1" applyAlignment="1">
      <alignment horizontal="left" vertical="top" wrapText="1"/>
    </xf>
    <xf numFmtId="0" fontId="1" fillId="0" borderId="3" xfId="0" applyFont="1" applyFill="1" applyBorder="1" applyAlignment="1">
      <alignment horizontal="left" vertical="center" wrapText="1"/>
    </xf>
    <xf numFmtId="3" fontId="1" fillId="0" borderId="3" xfId="0" applyNumberFormat="1" applyFont="1" applyFill="1" applyBorder="1" applyAlignment="1">
      <alignment horizontal="right" vertical="center" wrapText="1"/>
    </xf>
    <xf numFmtId="0" fontId="7" fillId="0" borderId="10" xfId="0" applyFont="1" applyFill="1" applyBorder="1" applyAlignment="1">
      <alignment horizontal="left" vertical="top"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top" wrapText="1"/>
    </xf>
    <xf numFmtId="0" fontId="7" fillId="0" borderId="11" xfId="0" applyFont="1" applyFill="1" applyBorder="1" applyAlignment="1">
      <alignment horizontal="left" vertical="top" wrapText="1"/>
    </xf>
    <xf numFmtId="0" fontId="7" fillId="0" borderId="9" xfId="0" applyFont="1" applyFill="1" applyBorder="1" applyAlignment="1">
      <alignment horizontal="left" vertical="center" wrapText="1"/>
    </xf>
    <xf numFmtId="3" fontId="7" fillId="0" borderId="3" xfId="0" applyNumberFormat="1" applyFont="1" applyFill="1" applyBorder="1" applyAlignment="1">
      <alignment horizontal="right" vertical="center" wrapText="1"/>
    </xf>
    <xf numFmtId="0" fontId="1" fillId="0" borderId="10" xfId="0" applyFont="1" applyFill="1" applyBorder="1" applyAlignment="1">
      <alignment horizontal="left" vertical="center" wrapText="1"/>
    </xf>
    <xf numFmtId="0" fontId="1" fillId="0" borderId="3" xfId="1" applyFont="1" applyFill="1" applyBorder="1" applyAlignment="1">
      <alignment horizontal="center" vertical="center" wrapText="1"/>
    </xf>
    <xf numFmtId="3" fontId="1" fillId="0" borderId="3" xfId="1" applyNumberFormat="1" applyFont="1" applyFill="1" applyBorder="1" applyAlignment="1">
      <alignment horizontal="right" vertical="center" wrapText="1"/>
    </xf>
    <xf numFmtId="1" fontId="1" fillId="0" borderId="2" xfId="0" applyNumberFormat="1" applyFont="1" applyFill="1" applyBorder="1" applyAlignment="1">
      <alignment horizontal="right" vertical="center" wrapText="1"/>
    </xf>
    <xf numFmtId="0" fontId="7" fillId="0" borderId="3" xfId="0" applyFont="1" applyFill="1" applyBorder="1" applyAlignment="1">
      <alignment horizontal="left" vertical="top" wrapText="1"/>
    </xf>
    <xf numFmtId="0" fontId="1" fillId="0" borderId="3" xfId="1" applyFont="1" applyFill="1" applyBorder="1" applyAlignment="1">
      <alignment vertical="center"/>
    </xf>
    <xf numFmtId="0" fontId="1" fillId="0" borderId="3" xfId="0" applyFont="1" applyFill="1" applyBorder="1" applyAlignment="1"/>
    <xf numFmtId="1" fontId="8" fillId="0" borderId="2" xfId="0" applyNumberFormat="1" applyFont="1" applyFill="1" applyBorder="1" applyAlignment="1">
      <alignment horizontal="right" vertical="center" wrapText="1"/>
    </xf>
    <xf numFmtId="0" fontId="1" fillId="0" borderId="6"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4" fillId="0" borderId="1" xfId="0" applyFont="1" applyBorder="1" applyAlignment="1">
      <alignment horizontal="left" vertical="top"/>
    </xf>
    <xf numFmtId="0" fontId="1" fillId="2" borderId="3" xfId="0" applyFont="1" applyFill="1" applyBorder="1" applyAlignment="1">
      <alignment horizontal="left"/>
    </xf>
    <xf numFmtId="0" fontId="4" fillId="2" borderId="3" xfId="0" applyFont="1" applyFill="1" applyBorder="1" applyAlignment="1">
      <alignment horizontal="left" vertical="top"/>
    </xf>
    <xf numFmtId="0" fontId="4" fillId="0" borderId="3" xfId="0" applyFont="1" applyFill="1" applyBorder="1" applyAlignment="1">
      <alignment horizontal="left" vertical="center"/>
    </xf>
    <xf numFmtId="0" fontId="1" fillId="0" borderId="0" xfId="0" applyFont="1" applyAlignment="1">
      <alignment horizontal="left"/>
    </xf>
    <xf numFmtId="0" fontId="0" fillId="0" borderId="0" xfId="0" applyAlignment="1">
      <alignment horizontal="left"/>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
  <sheetViews>
    <sheetView tabSelected="1" workbookViewId="0">
      <pane xSplit="2" ySplit="7" topLeftCell="C8" activePane="bottomRight" state="frozen"/>
      <selection pane="topRight" activeCell="C1" sqref="C1"/>
      <selection pane="bottomLeft" activeCell="A8" sqref="A8"/>
      <selection pane="bottomRight" activeCell="C9" sqref="C9"/>
    </sheetView>
  </sheetViews>
  <sheetFormatPr defaultRowHeight="14.5" x14ac:dyDescent="0.35"/>
  <cols>
    <col min="1" max="1" width="15.81640625" style="62" customWidth="1"/>
    <col min="2" max="2" width="46.90625" customWidth="1"/>
    <col min="3" max="4" width="6.7265625" customWidth="1"/>
    <col min="5" max="5" width="11.54296875" style="1" customWidth="1"/>
    <col min="6" max="7" width="6.7265625" customWidth="1"/>
    <col min="8" max="8" width="11.54296875" style="1" customWidth="1"/>
    <col min="9" max="10" width="6.7265625" customWidth="1"/>
    <col min="11" max="11" width="11.54296875" style="1" customWidth="1"/>
    <col min="12" max="13" width="6.7265625" customWidth="1"/>
    <col min="14" max="14" width="11.54296875" style="1" customWidth="1"/>
    <col min="15" max="16" width="6.7265625" customWidth="1"/>
    <col min="17" max="17" width="11.54296875" style="1" customWidth="1"/>
    <col min="18" max="19" width="6.7265625" customWidth="1"/>
    <col min="20" max="20" width="11.54296875" style="1" customWidth="1"/>
    <col min="21" max="22" width="46.1796875" style="8" customWidth="1"/>
    <col min="23" max="23" width="74.7265625" customWidth="1"/>
    <col min="24" max="24" width="29.26953125" customWidth="1"/>
  </cols>
  <sheetData>
    <row r="1" spans="1:24" ht="39" customHeight="1" x14ac:dyDescent="0.35">
      <c r="A1" s="10" t="s">
        <v>60</v>
      </c>
      <c r="B1" s="11"/>
      <c r="C1" s="12"/>
      <c r="D1" s="12"/>
      <c r="E1" s="13"/>
      <c r="F1" s="12"/>
      <c r="G1" s="12"/>
      <c r="H1" s="13"/>
      <c r="I1" s="12"/>
      <c r="J1" s="12"/>
      <c r="K1" s="13"/>
      <c r="L1" s="12"/>
      <c r="M1" s="12"/>
      <c r="N1" s="13"/>
      <c r="O1" s="12"/>
      <c r="P1" s="12"/>
      <c r="Q1" s="13"/>
      <c r="R1" s="12"/>
      <c r="S1" s="12"/>
      <c r="T1" s="13"/>
      <c r="U1" s="14"/>
      <c r="V1" s="14"/>
      <c r="W1" s="12"/>
      <c r="X1" s="12"/>
    </row>
    <row r="2" spans="1:24" x14ac:dyDescent="0.35">
      <c r="A2" s="57" t="s">
        <v>12</v>
      </c>
      <c r="B2" s="12"/>
      <c r="C2" s="12"/>
      <c r="D2" s="12"/>
      <c r="E2" s="13"/>
      <c r="F2" s="12"/>
      <c r="G2" s="12"/>
      <c r="H2" s="13"/>
      <c r="I2" s="12"/>
      <c r="J2" s="12"/>
      <c r="K2" s="13"/>
      <c r="L2" s="12"/>
      <c r="M2" s="12"/>
      <c r="N2" s="13"/>
      <c r="O2" s="12"/>
      <c r="P2" s="12"/>
      <c r="Q2" s="13"/>
      <c r="R2" s="12"/>
      <c r="S2" s="12"/>
      <c r="T2" s="13"/>
      <c r="U2" s="14"/>
      <c r="V2" s="14"/>
      <c r="W2" s="12"/>
      <c r="X2" s="12"/>
    </row>
    <row r="3" spans="1:24" x14ac:dyDescent="0.35">
      <c r="A3" s="15" t="s">
        <v>13</v>
      </c>
      <c r="B3" s="16"/>
      <c r="C3" s="17"/>
      <c r="D3" s="17"/>
      <c r="E3" s="17"/>
      <c r="F3" s="17"/>
      <c r="G3" s="17"/>
      <c r="H3" s="17"/>
      <c r="I3" s="17"/>
      <c r="J3" s="17"/>
      <c r="K3" s="17"/>
      <c r="L3" s="16"/>
      <c r="M3" s="16"/>
      <c r="N3" s="16"/>
      <c r="O3" s="16"/>
      <c r="P3" s="16"/>
      <c r="Q3" s="16"/>
      <c r="R3" s="16"/>
      <c r="S3" s="16"/>
      <c r="T3" s="16"/>
      <c r="U3" s="18"/>
      <c r="V3" s="18"/>
      <c r="W3" s="19"/>
      <c r="X3" s="19"/>
    </row>
    <row r="4" spans="1:24" x14ac:dyDescent="0.35">
      <c r="A4" s="20" t="s">
        <v>14</v>
      </c>
      <c r="B4" s="12"/>
      <c r="C4" s="12"/>
      <c r="D4" s="12"/>
      <c r="E4" s="13"/>
      <c r="F4" s="12"/>
      <c r="G4" s="12"/>
      <c r="H4" s="13"/>
      <c r="I4" s="12"/>
      <c r="J4" s="12"/>
      <c r="K4" s="13"/>
      <c r="L4" s="12"/>
      <c r="M4" s="12"/>
      <c r="N4" s="13"/>
      <c r="O4" s="12"/>
      <c r="P4" s="12"/>
      <c r="Q4" s="13"/>
      <c r="R4" s="12"/>
      <c r="S4" s="12"/>
      <c r="T4" s="13"/>
      <c r="U4" s="14"/>
      <c r="V4" s="14"/>
      <c r="W4" s="12"/>
      <c r="X4" s="12"/>
    </row>
    <row r="5" spans="1:24" x14ac:dyDescent="0.35">
      <c r="A5" s="57" t="s">
        <v>15</v>
      </c>
      <c r="B5" s="12" t="s">
        <v>16</v>
      </c>
      <c r="C5" s="12"/>
      <c r="D5" s="12"/>
      <c r="E5" s="13"/>
      <c r="F5" s="12"/>
      <c r="G5" s="12"/>
      <c r="H5" s="13"/>
      <c r="I5" s="12"/>
      <c r="J5" s="12"/>
      <c r="K5" s="13"/>
      <c r="L5" s="12"/>
      <c r="M5" s="12"/>
      <c r="N5" s="13"/>
      <c r="O5" s="12"/>
      <c r="P5" s="12"/>
      <c r="Q5" s="13"/>
      <c r="R5" s="12"/>
      <c r="S5" s="12"/>
      <c r="T5" s="13"/>
      <c r="U5" s="14"/>
      <c r="V5" s="14"/>
      <c r="W5" s="12"/>
      <c r="X5" s="12"/>
    </row>
    <row r="6" spans="1:24" s="4" customFormat="1" x14ac:dyDescent="0.35">
      <c r="A6" s="58"/>
      <c r="B6" s="21"/>
      <c r="C6" s="22">
        <v>2012</v>
      </c>
      <c r="D6" s="22"/>
      <c r="E6" s="22"/>
      <c r="F6" s="22">
        <v>2013</v>
      </c>
      <c r="G6" s="22"/>
      <c r="H6" s="22"/>
      <c r="I6" s="22">
        <v>2014</v>
      </c>
      <c r="J6" s="22"/>
      <c r="K6" s="22"/>
      <c r="L6" s="22">
        <v>2015</v>
      </c>
      <c r="M6" s="22"/>
      <c r="N6" s="22"/>
      <c r="O6" s="23">
        <v>42614</v>
      </c>
      <c r="P6" s="24"/>
      <c r="Q6" s="24"/>
      <c r="R6" s="24" t="s">
        <v>0</v>
      </c>
      <c r="S6" s="24"/>
      <c r="T6" s="24"/>
      <c r="U6" s="25" t="s">
        <v>51</v>
      </c>
      <c r="V6" s="25" t="s">
        <v>44</v>
      </c>
      <c r="W6" s="25" t="s">
        <v>20</v>
      </c>
      <c r="X6" s="25" t="s">
        <v>21</v>
      </c>
    </row>
    <row r="7" spans="1:24" s="4" customFormat="1" ht="28" x14ac:dyDescent="0.35">
      <c r="A7" s="59" t="s">
        <v>5</v>
      </c>
      <c r="B7" s="26" t="s">
        <v>1</v>
      </c>
      <c r="C7" s="26" t="s">
        <v>2</v>
      </c>
      <c r="D7" s="26" t="s">
        <v>3</v>
      </c>
      <c r="E7" s="27" t="s">
        <v>4</v>
      </c>
      <c r="F7" s="26" t="s">
        <v>2</v>
      </c>
      <c r="G7" s="26" t="s">
        <v>3</v>
      </c>
      <c r="H7" s="27" t="s">
        <v>4</v>
      </c>
      <c r="I7" s="26" t="s">
        <v>2</v>
      </c>
      <c r="J7" s="26" t="s">
        <v>3</v>
      </c>
      <c r="K7" s="27" t="s">
        <v>4</v>
      </c>
      <c r="L7" s="26" t="s">
        <v>2</v>
      </c>
      <c r="M7" s="26" t="s">
        <v>3</v>
      </c>
      <c r="N7" s="27" t="s">
        <v>4</v>
      </c>
      <c r="O7" s="26" t="s">
        <v>2</v>
      </c>
      <c r="P7" s="26" t="s">
        <v>3</v>
      </c>
      <c r="Q7" s="27" t="s">
        <v>4</v>
      </c>
      <c r="R7" s="26" t="s">
        <v>2</v>
      </c>
      <c r="S7" s="28" t="s">
        <v>3</v>
      </c>
      <c r="T7" s="27" t="s">
        <v>4</v>
      </c>
      <c r="U7" s="25"/>
      <c r="V7" s="25"/>
      <c r="W7" s="25"/>
      <c r="X7" s="25"/>
    </row>
    <row r="8" spans="1:24" s="5" customFormat="1" ht="14" x14ac:dyDescent="0.35">
      <c r="A8" s="60" t="s">
        <v>6</v>
      </c>
      <c r="B8" s="9"/>
      <c r="C8" s="29"/>
      <c r="D8" s="29"/>
      <c r="E8" s="30"/>
      <c r="F8" s="29"/>
      <c r="G8" s="29"/>
      <c r="H8" s="30"/>
      <c r="I8" s="29"/>
      <c r="J8" s="29"/>
      <c r="K8" s="30"/>
      <c r="L8" s="29"/>
      <c r="M8" s="29"/>
      <c r="N8" s="30"/>
      <c r="O8" s="29"/>
      <c r="P8" s="29"/>
      <c r="Q8" s="30"/>
      <c r="R8" s="31"/>
      <c r="S8" s="31"/>
      <c r="T8" s="30"/>
      <c r="U8" s="32"/>
      <c r="V8" s="32"/>
      <c r="W8" s="29"/>
      <c r="X8" s="29"/>
    </row>
    <row r="9" spans="1:24" s="6" customFormat="1" ht="73" customHeight="1" x14ac:dyDescent="0.35">
      <c r="A9" s="32"/>
      <c r="B9" s="33" t="s">
        <v>11</v>
      </c>
      <c r="C9" s="34">
        <v>50</v>
      </c>
      <c r="D9" s="34">
        <v>0</v>
      </c>
      <c r="E9" s="30">
        <f t="shared" ref="E9:E21" si="0">D9/C9</f>
        <v>0</v>
      </c>
      <c r="F9" s="34">
        <v>100</v>
      </c>
      <c r="G9" s="34">
        <v>37</v>
      </c>
      <c r="H9" s="30">
        <f t="shared" ref="H9:H21" si="1">G9/F9</f>
        <v>0.37</v>
      </c>
      <c r="I9" s="34">
        <v>179</v>
      </c>
      <c r="J9" s="34">
        <v>477</v>
      </c>
      <c r="K9" s="30">
        <f t="shared" ref="K9:K17" si="2">J9/I9</f>
        <v>2.6648044692737431</v>
      </c>
      <c r="L9" s="34">
        <v>213</v>
      </c>
      <c r="M9" s="34">
        <v>468</v>
      </c>
      <c r="N9" s="30">
        <f t="shared" ref="N9" si="3">M9/L9</f>
        <v>2.1971830985915495</v>
      </c>
      <c r="O9" s="35">
        <v>413</v>
      </c>
      <c r="P9" s="35">
        <v>284</v>
      </c>
      <c r="Q9" s="30">
        <f>O9/P9</f>
        <v>1.454225352112676</v>
      </c>
      <c r="R9" s="31">
        <f>I9+L9+O9</f>
        <v>805</v>
      </c>
      <c r="S9" s="31">
        <f t="shared" ref="S9:S21" si="4">J9+M9+P9</f>
        <v>1229</v>
      </c>
      <c r="T9" s="30">
        <f t="shared" ref="T9" si="5">S9/R9</f>
        <v>1.5267080745341615</v>
      </c>
      <c r="U9" s="36" t="s">
        <v>52</v>
      </c>
      <c r="V9" s="37" t="s">
        <v>45</v>
      </c>
      <c r="W9" s="37" t="s">
        <v>22</v>
      </c>
      <c r="X9" s="29"/>
    </row>
    <row r="10" spans="1:24" s="5" customFormat="1" ht="15" customHeight="1" x14ac:dyDescent="0.35">
      <c r="A10" s="60" t="s">
        <v>7</v>
      </c>
      <c r="B10" s="9"/>
      <c r="C10" s="9"/>
      <c r="D10" s="9"/>
      <c r="E10" s="30"/>
      <c r="F10" s="9"/>
      <c r="G10" s="9"/>
      <c r="H10" s="30"/>
      <c r="I10" s="9"/>
      <c r="J10" s="9"/>
      <c r="K10" s="30"/>
      <c r="L10" s="9"/>
      <c r="M10" s="9"/>
      <c r="N10" s="30"/>
      <c r="O10" s="9"/>
      <c r="P10" s="9"/>
      <c r="Q10" s="30"/>
      <c r="R10" s="31"/>
      <c r="S10" s="31"/>
      <c r="T10" s="30"/>
      <c r="U10" s="32"/>
      <c r="V10" s="32"/>
      <c r="W10" s="9"/>
      <c r="X10" s="9"/>
    </row>
    <row r="11" spans="1:24" s="5" customFormat="1" ht="98" x14ac:dyDescent="0.35">
      <c r="A11" s="32"/>
      <c r="B11" s="33" t="s">
        <v>8</v>
      </c>
      <c r="C11" s="38">
        <v>3478</v>
      </c>
      <c r="D11" s="38">
        <v>4306</v>
      </c>
      <c r="E11" s="30">
        <f t="shared" si="0"/>
        <v>1.2380678550891318</v>
      </c>
      <c r="F11" s="38">
        <v>5000</v>
      </c>
      <c r="G11" s="38">
        <v>3368</v>
      </c>
      <c r="H11" s="30">
        <f t="shared" si="1"/>
        <v>0.67359999999999998</v>
      </c>
      <c r="I11" s="38">
        <v>1173</v>
      </c>
      <c r="J11" s="38">
        <v>1987</v>
      </c>
      <c r="K11" s="30">
        <f t="shared" si="2"/>
        <v>1.6939471440750213</v>
      </c>
      <c r="L11" s="38">
        <v>1148</v>
      </c>
      <c r="M11" s="38">
        <v>3077</v>
      </c>
      <c r="N11" s="30">
        <f t="shared" ref="N11:N17" si="6">M11/L11</f>
        <v>2.6803135888501743</v>
      </c>
      <c r="O11" s="38">
        <v>2150</v>
      </c>
      <c r="P11" s="38">
        <v>1885</v>
      </c>
      <c r="Q11" s="30">
        <f>P11/O11</f>
        <v>0.87674418604651161</v>
      </c>
      <c r="R11" s="31">
        <f t="shared" ref="R11:R21" si="7">I11+L11+O11</f>
        <v>4471</v>
      </c>
      <c r="S11" s="31">
        <f t="shared" si="4"/>
        <v>6949</v>
      </c>
      <c r="T11" s="30">
        <f>S11/R11</f>
        <v>1.554238425408186</v>
      </c>
      <c r="U11" s="39" t="s">
        <v>54</v>
      </c>
      <c r="V11" s="37" t="s">
        <v>47</v>
      </c>
      <c r="W11" s="40" t="s">
        <v>24</v>
      </c>
      <c r="X11" s="40" t="s">
        <v>37</v>
      </c>
    </row>
    <row r="12" spans="1:24" s="5" customFormat="1" ht="115.5" customHeight="1" x14ac:dyDescent="0.35">
      <c r="A12" s="32"/>
      <c r="B12" s="33" t="s">
        <v>9</v>
      </c>
      <c r="C12" s="34">
        <v>37</v>
      </c>
      <c r="D12" s="34">
        <v>66</v>
      </c>
      <c r="E12" s="30">
        <f t="shared" si="0"/>
        <v>1.7837837837837838</v>
      </c>
      <c r="F12" s="34">
        <v>40</v>
      </c>
      <c r="G12" s="34">
        <v>157</v>
      </c>
      <c r="H12" s="30">
        <f t="shared" si="1"/>
        <v>3.9249999999999998</v>
      </c>
      <c r="I12" s="34">
        <v>157</v>
      </c>
      <c r="J12" s="34">
        <v>142</v>
      </c>
      <c r="K12" s="30">
        <f t="shared" si="2"/>
        <v>0.90445859872611467</v>
      </c>
      <c r="L12" s="34">
        <v>126</v>
      </c>
      <c r="M12" s="34">
        <v>110</v>
      </c>
      <c r="N12" s="30">
        <f t="shared" si="6"/>
        <v>0.87301587301587302</v>
      </c>
      <c r="O12" s="34">
        <v>83</v>
      </c>
      <c r="P12" s="34">
        <v>172</v>
      </c>
      <c r="Q12" s="30">
        <f t="shared" ref="Q12:Q13" si="8">P12/O12</f>
        <v>2.072289156626506</v>
      </c>
      <c r="R12" s="31">
        <f t="shared" si="7"/>
        <v>366</v>
      </c>
      <c r="S12" s="31">
        <f t="shared" si="4"/>
        <v>424</v>
      </c>
      <c r="T12" s="30">
        <f t="shared" ref="T12:T17" si="9">S12/R12</f>
        <v>1.1584699453551912</v>
      </c>
      <c r="U12" s="41" t="s">
        <v>55</v>
      </c>
      <c r="V12" s="37"/>
      <c r="W12" s="33" t="s">
        <v>25</v>
      </c>
      <c r="X12" s="33" t="s">
        <v>38</v>
      </c>
    </row>
    <row r="13" spans="1:24" s="5" customFormat="1" ht="99" customHeight="1" x14ac:dyDescent="0.35">
      <c r="A13" s="32"/>
      <c r="B13" s="33" t="s">
        <v>10</v>
      </c>
      <c r="C13" s="38">
        <v>2000</v>
      </c>
      <c r="D13" s="38">
        <v>2376</v>
      </c>
      <c r="E13" s="30">
        <f t="shared" si="0"/>
        <v>1.1879999999999999</v>
      </c>
      <c r="F13" s="38">
        <v>2500</v>
      </c>
      <c r="G13" s="38">
        <v>4190</v>
      </c>
      <c r="H13" s="30">
        <f t="shared" si="1"/>
        <v>1.6759999999999999</v>
      </c>
      <c r="I13" s="38">
        <v>1610</v>
      </c>
      <c r="J13" s="38">
        <v>1915</v>
      </c>
      <c r="K13" s="30">
        <f t="shared" si="2"/>
        <v>1.18944099378882</v>
      </c>
      <c r="L13" s="38">
        <v>1932</v>
      </c>
      <c r="M13" s="38">
        <v>2138</v>
      </c>
      <c r="N13" s="30">
        <f t="shared" si="6"/>
        <v>1.1066252587991718</v>
      </c>
      <c r="O13" s="38">
        <v>2160</v>
      </c>
      <c r="P13" s="34">
        <v>951</v>
      </c>
      <c r="Q13" s="30">
        <f t="shared" si="8"/>
        <v>0.44027777777777777</v>
      </c>
      <c r="R13" s="31">
        <f t="shared" si="7"/>
        <v>5702</v>
      </c>
      <c r="S13" s="31">
        <f t="shared" si="4"/>
        <v>5004</v>
      </c>
      <c r="T13" s="30">
        <f t="shared" si="9"/>
        <v>0.87758681164503682</v>
      </c>
      <c r="U13" s="42" t="s">
        <v>53</v>
      </c>
      <c r="V13" s="37" t="s">
        <v>46</v>
      </c>
      <c r="W13" s="33" t="s">
        <v>23</v>
      </c>
      <c r="X13" s="33" t="s">
        <v>41</v>
      </c>
    </row>
    <row r="14" spans="1:24" s="5" customFormat="1" ht="99" customHeight="1" x14ac:dyDescent="0.35">
      <c r="A14" s="32"/>
      <c r="B14" s="33" t="s">
        <v>17</v>
      </c>
      <c r="C14" s="34">
        <v>50</v>
      </c>
      <c r="D14" s="34">
        <v>0</v>
      </c>
      <c r="E14" s="30">
        <f t="shared" ref="E14" si="10">D14/C14</f>
        <v>0</v>
      </c>
      <c r="F14" s="34">
        <v>100</v>
      </c>
      <c r="G14" s="34">
        <v>37</v>
      </c>
      <c r="H14" s="30">
        <f t="shared" ref="H14" si="11">G14/F14</f>
        <v>0.37</v>
      </c>
      <c r="I14" s="34">
        <v>179</v>
      </c>
      <c r="J14" s="34">
        <v>477</v>
      </c>
      <c r="K14" s="30">
        <f t="shared" ref="K14" si="12">J14/I14</f>
        <v>2.6648044692737431</v>
      </c>
      <c r="L14" s="34">
        <v>213</v>
      </c>
      <c r="M14" s="34">
        <v>468</v>
      </c>
      <c r="N14" s="30">
        <f t="shared" si="6"/>
        <v>2.1971830985915495</v>
      </c>
      <c r="O14" s="35">
        <v>413</v>
      </c>
      <c r="P14" s="35">
        <v>284</v>
      </c>
      <c r="Q14" s="30">
        <f>O14/P14</f>
        <v>1.454225352112676</v>
      </c>
      <c r="R14" s="31">
        <f>I14+L14+O14</f>
        <v>805</v>
      </c>
      <c r="S14" s="31">
        <f t="shared" ref="S14" si="13">J14+M14+P14</f>
        <v>1229</v>
      </c>
      <c r="T14" s="30">
        <f t="shared" si="9"/>
        <v>1.5267080745341615</v>
      </c>
      <c r="U14" s="36" t="s">
        <v>52</v>
      </c>
      <c r="V14" s="37" t="s">
        <v>48</v>
      </c>
      <c r="W14" s="33" t="s">
        <v>23</v>
      </c>
      <c r="X14" s="33" t="s">
        <v>42</v>
      </c>
    </row>
    <row r="15" spans="1:24" s="5" customFormat="1" ht="99" customHeight="1" x14ac:dyDescent="0.35">
      <c r="A15" s="32"/>
      <c r="B15" s="33" t="s">
        <v>18</v>
      </c>
      <c r="C15" s="34">
        <v>4</v>
      </c>
      <c r="D15" s="34">
        <v>10</v>
      </c>
      <c r="E15" s="30">
        <f>D15/C15</f>
        <v>2.5</v>
      </c>
      <c r="F15" s="34">
        <v>12</v>
      </c>
      <c r="G15" s="34">
        <v>15</v>
      </c>
      <c r="H15" s="30">
        <f>G15/F15</f>
        <v>1.25</v>
      </c>
      <c r="I15" s="34">
        <v>16</v>
      </c>
      <c r="J15" s="34">
        <v>0</v>
      </c>
      <c r="K15" s="30">
        <f t="shared" si="2"/>
        <v>0</v>
      </c>
      <c r="L15" s="34">
        <v>20</v>
      </c>
      <c r="M15" s="34">
        <v>49</v>
      </c>
      <c r="N15" s="30">
        <f t="shared" si="6"/>
        <v>2.4500000000000002</v>
      </c>
      <c r="O15" s="34">
        <v>35</v>
      </c>
      <c r="P15" s="34">
        <v>42</v>
      </c>
      <c r="Q15" s="30">
        <f>P15/O15</f>
        <v>1.2</v>
      </c>
      <c r="R15" s="31">
        <f t="shared" si="7"/>
        <v>71</v>
      </c>
      <c r="S15" s="31">
        <f t="shared" si="4"/>
        <v>91</v>
      </c>
      <c r="T15" s="30">
        <f t="shared" si="9"/>
        <v>1.2816901408450705</v>
      </c>
      <c r="U15" s="43" t="s">
        <v>56</v>
      </c>
      <c r="V15" s="37"/>
      <c r="W15" s="33" t="s">
        <v>26</v>
      </c>
      <c r="X15" s="40" t="s">
        <v>39</v>
      </c>
    </row>
    <row r="16" spans="1:24" s="5" customFormat="1" ht="99" customHeight="1" x14ac:dyDescent="0.35">
      <c r="A16" s="32"/>
      <c r="B16" s="33" t="s">
        <v>19</v>
      </c>
      <c r="C16" s="44">
        <v>3680</v>
      </c>
      <c r="D16" s="44">
        <v>6491</v>
      </c>
      <c r="E16" s="30">
        <f t="shared" si="0"/>
        <v>1.763858695652174</v>
      </c>
      <c r="F16" s="38">
        <v>5000</v>
      </c>
      <c r="G16" s="38">
        <v>1146</v>
      </c>
      <c r="H16" s="30">
        <f t="shared" si="1"/>
        <v>0.22919999999999999</v>
      </c>
      <c r="I16" s="38">
        <v>1360</v>
      </c>
      <c r="J16" s="38">
        <v>1915</v>
      </c>
      <c r="K16" s="30">
        <f t="shared" si="2"/>
        <v>1.4080882352941178</v>
      </c>
      <c r="L16" s="38">
        <v>1658</v>
      </c>
      <c r="M16" s="38">
        <v>1936</v>
      </c>
      <c r="N16" s="30">
        <f t="shared" si="6"/>
        <v>1.1676718938480097</v>
      </c>
      <c r="O16" s="38">
        <v>2120</v>
      </c>
      <c r="P16" s="38">
        <v>2127</v>
      </c>
      <c r="Q16" s="30">
        <f>P16/O16</f>
        <v>1.0033018867924528</v>
      </c>
      <c r="R16" s="31">
        <f t="shared" si="7"/>
        <v>5138</v>
      </c>
      <c r="S16" s="31">
        <f t="shared" si="4"/>
        <v>5978</v>
      </c>
      <c r="T16" s="30">
        <f t="shared" si="9"/>
        <v>1.1634877384196185</v>
      </c>
      <c r="U16" s="45" t="s">
        <v>57</v>
      </c>
      <c r="V16" s="37" t="s">
        <v>49</v>
      </c>
      <c r="W16" s="33" t="s">
        <v>27</v>
      </c>
      <c r="X16" s="33"/>
    </row>
    <row r="17" spans="1:24" s="5" customFormat="1" ht="99" customHeight="1" x14ac:dyDescent="0.35">
      <c r="A17" s="32"/>
      <c r="B17" s="46" t="s">
        <v>28</v>
      </c>
      <c r="C17" s="47">
        <v>410</v>
      </c>
      <c r="D17" s="47">
        <v>324</v>
      </c>
      <c r="E17" s="30">
        <f t="shared" si="0"/>
        <v>0.79024390243902443</v>
      </c>
      <c r="F17" s="47">
        <v>200</v>
      </c>
      <c r="G17" s="47">
        <v>334</v>
      </c>
      <c r="H17" s="30">
        <f t="shared" si="1"/>
        <v>1.67</v>
      </c>
      <c r="I17" s="47">
        <v>71</v>
      </c>
      <c r="J17" s="47">
        <v>107</v>
      </c>
      <c r="K17" s="30">
        <f t="shared" si="2"/>
        <v>1.5070422535211268</v>
      </c>
      <c r="L17" s="47">
        <v>86</v>
      </c>
      <c r="M17" s="47">
        <v>73</v>
      </c>
      <c r="N17" s="30">
        <f t="shared" si="6"/>
        <v>0.84883720930232553</v>
      </c>
      <c r="O17" s="48">
        <v>62</v>
      </c>
      <c r="P17" s="48">
        <v>85</v>
      </c>
      <c r="Q17" s="30">
        <f>P17/O17</f>
        <v>1.3709677419354838</v>
      </c>
      <c r="R17" s="31">
        <f t="shared" si="7"/>
        <v>219</v>
      </c>
      <c r="S17" s="31">
        <f t="shared" si="4"/>
        <v>265</v>
      </c>
      <c r="T17" s="30">
        <f t="shared" si="9"/>
        <v>1.2100456621004567</v>
      </c>
      <c r="U17" s="49" t="s">
        <v>58</v>
      </c>
      <c r="V17" s="37" t="s">
        <v>45</v>
      </c>
      <c r="W17" s="33" t="s">
        <v>29</v>
      </c>
      <c r="X17" s="33" t="s">
        <v>43</v>
      </c>
    </row>
    <row r="18" spans="1:24" s="5" customFormat="1" ht="99" customHeight="1" x14ac:dyDescent="0.3">
      <c r="A18" s="32"/>
      <c r="B18" s="46" t="s">
        <v>30</v>
      </c>
      <c r="C18" s="50">
        <v>48</v>
      </c>
      <c r="D18" s="50">
        <v>121</v>
      </c>
      <c r="E18" s="30">
        <f t="shared" si="0"/>
        <v>2.5208333333333335</v>
      </c>
      <c r="F18" s="50">
        <v>150</v>
      </c>
      <c r="G18" s="50">
        <v>170</v>
      </c>
      <c r="H18" s="30">
        <f t="shared" si="1"/>
        <v>1.1333333333333333</v>
      </c>
      <c r="I18" s="50"/>
      <c r="J18" s="50"/>
      <c r="K18" s="30"/>
      <c r="L18" s="50"/>
      <c r="M18" s="50"/>
      <c r="N18" s="30"/>
      <c r="O18" s="38"/>
      <c r="P18" s="38"/>
      <c r="Q18" s="30"/>
      <c r="R18" s="31"/>
      <c r="S18" s="31"/>
      <c r="T18" s="30"/>
      <c r="U18" s="42" t="s">
        <v>59</v>
      </c>
      <c r="V18" s="32"/>
      <c r="W18" s="51"/>
      <c r="X18" s="40"/>
    </row>
    <row r="19" spans="1:24" s="5" customFormat="1" ht="28" x14ac:dyDescent="0.35">
      <c r="A19" s="32"/>
      <c r="B19" s="46" t="s">
        <v>31</v>
      </c>
      <c r="C19" s="38">
        <v>9</v>
      </c>
      <c r="D19" s="38">
        <v>85</v>
      </c>
      <c r="E19" s="30">
        <f t="shared" si="0"/>
        <v>9.4444444444444446</v>
      </c>
      <c r="F19" s="38">
        <v>105</v>
      </c>
      <c r="G19" s="38">
        <v>9</v>
      </c>
      <c r="H19" s="30">
        <f t="shared" si="1"/>
        <v>8.5714285714285715E-2</v>
      </c>
      <c r="I19" s="38">
        <v>0</v>
      </c>
      <c r="J19" s="38">
        <v>30</v>
      </c>
      <c r="K19" s="30"/>
      <c r="L19" s="38">
        <v>0</v>
      </c>
      <c r="M19" s="38">
        <v>59</v>
      </c>
      <c r="N19" s="30"/>
      <c r="O19" s="52">
        <v>42</v>
      </c>
      <c r="P19" s="52">
        <v>256</v>
      </c>
      <c r="Q19" s="30">
        <f>P19/O19</f>
        <v>6.0952380952380949</v>
      </c>
      <c r="R19" s="31">
        <f t="shared" si="7"/>
        <v>42</v>
      </c>
      <c r="S19" s="31">
        <f t="shared" si="4"/>
        <v>345</v>
      </c>
      <c r="T19" s="30">
        <f t="shared" ref="T19:T21" si="14">S19/R19</f>
        <v>8.2142857142857135</v>
      </c>
      <c r="U19" s="53"/>
      <c r="V19" s="53" t="s">
        <v>50</v>
      </c>
      <c r="W19" s="9" t="s">
        <v>34</v>
      </c>
      <c r="X19" s="54" t="s">
        <v>40</v>
      </c>
    </row>
    <row r="20" spans="1:24" s="5" customFormat="1" ht="70" x14ac:dyDescent="0.35">
      <c r="A20" s="32"/>
      <c r="B20" s="46" t="s">
        <v>32</v>
      </c>
      <c r="C20" s="38">
        <v>29</v>
      </c>
      <c r="D20" s="38">
        <v>24</v>
      </c>
      <c r="E20" s="30">
        <f t="shared" si="0"/>
        <v>0.82758620689655171</v>
      </c>
      <c r="F20" s="38">
        <v>30</v>
      </c>
      <c r="G20" s="38">
        <v>11</v>
      </c>
      <c r="H20" s="30">
        <f t="shared" si="1"/>
        <v>0.36666666666666664</v>
      </c>
      <c r="I20" s="38">
        <v>0</v>
      </c>
      <c r="J20" s="38">
        <v>5</v>
      </c>
      <c r="K20" s="30"/>
      <c r="L20" s="38">
        <v>0</v>
      </c>
      <c r="M20" s="38">
        <v>42</v>
      </c>
      <c r="N20" s="30"/>
      <c r="O20" s="52">
        <v>18</v>
      </c>
      <c r="P20" s="52">
        <v>30</v>
      </c>
      <c r="Q20" s="30">
        <f>P20/O20</f>
        <v>1.6666666666666667</v>
      </c>
      <c r="R20" s="31">
        <f t="shared" si="7"/>
        <v>18</v>
      </c>
      <c r="S20" s="31">
        <f t="shared" si="4"/>
        <v>77</v>
      </c>
      <c r="T20" s="30">
        <f t="shared" si="14"/>
        <v>4.2777777777777777</v>
      </c>
      <c r="U20" s="55"/>
      <c r="V20" s="55"/>
      <c r="W20" s="40" t="s">
        <v>35</v>
      </c>
      <c r="X20" s="54"/>
    </row>
    <row r="21" spans="1:24" s="5" customFormat="1" ht="98" x14ac:dyDescent="0.35">
      <c r="A21" s="32"/>
      <c r="B21" s="46" t="s">
        <v>33</v>
      </c>
      <c r="C21" s="38">
        <v>10</v>
      </c>
      <c r="D21" s="38">
        <v>12</v>
      </c>
      <c r="E21" s="30">
        <f t="shared" si="0"/>
        <v>1.2</v>
      </c>
      <c r="F21" s="38">
        <v>15</v>
      </c>
      <c r="G21" s="38">
        <v>150</v>
      </c>
      <c r="H21" s="30">
        <f t="shared" si="1"/>
        <v>10</v>
      </c>
      <c r="I21" s="38">
        <v>0</v>
      </c>
      <c r="J21" s="38">
        <v>5</v>
      </c>
      <c r="K21" s="30"/>
      <c r="L21" s="38">
        <v>0</v>
      </c>
      <c r="M21" s="38">
        <v>5</v>
      </c>
      <c r="N21" s="30"/>
      <c r="O21" s="52">
        <v>7</v>
      </c>
      <c r="P21" s="52">
        <v>30</v>
      </c>
      <c r="Q21" s="30">
        <f>P21/O21</f>
        <v>4.2857142857142856</v>
      </c>
      <c r="R21" s="31">
        <f t="shared" si="7"/>
        <v>7</v>
      </c>
      <c r="S21" s="31">
        <f t="shared" si="4"/>
        <v>40</v>
      </c>
      <c r="T21" s="30">
        <f t="shared" si="14"/>
        <v>5.7142857142857144</v>
      </c>
      <c r="U21" s="56"/>
      <c r="V21" s="56"/>
      <c r="W21" s="40" t="s">
        <v>36</v>
      </c>
      <c r="X21" s="54"/>
    </row>
    <row r="22" spans="1:24" s="2" customFormat="1" ht="14" x14ac:dyDescent="0.3">
      <c r="A22" s="61"/>
      <c r="E22" s="3"/>
      <c r="H22" s="3"/>
      <c r="K22" s="3"/>
      <c r="N22" s="3"/>
      <c r="Q22" s="3"/>
      <c r="T22" s="3"/>
      <c r="U22" s="7"/>
      <c r="V22" s="7"/>
    </row>
  </sheetData>
  <mergeCells count="15">
    <mergeCell ref="X19:X21"/>
    <mergeCell ref="A1:B1"/>
    <mergeCell ref="W6:W7"/>
    <mergeCell ref="X6:X7"/>
    <mergeCell ref="A3:T3"/>
    <mergeCell ref="L6:N6"/>
    <mergeCell ref="O6:Q6"/>
    <mergeCell ref="R6:T6"/>
    <mergeCell ref="I6:K6"/>
    <mergeCell ref="V6:V7"/>
    <mergeCell ref="V19:V21"/>
    <mergeCell ref="F6:H6"/>
    <mergeCell ref="C6:E6"/>
    <mergeCell ref="U6:U7"/>
    <mergeCell ref="U19:U2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Babalola elizabeth</dc:creator>
  <cp:lastModifiedBy>Haile, B.</cp:lastModifiedBy>
  <dcterms:created xsi:type="dcterms:W3CDTF">2017-01-17T12:42:45Z</dcterms:created>
  <dcterms:modified xsi:type="dcterms:W3CDTF">2017-02-13T16:12:46Z</dcterms:modified>
</cp:coreProperties>
</file>